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defaultThemeVersion="166925"/>
  <mc:AlternateContent xmlns:mc="http://schemas.openxmlformats.org/markup-compatibility/2006">
    <mc:Choice Requires="x15">
      <x15ac:absPath xmlns:x15ac="http://schemas.microsoft.com/office/spreadsheetml/2010/11/ac" url="C:\Users\hscarisbrick-rowe\Desktop\"/>
    </mc:Choice>
  </mc:AlternateContent>
  <xr:revisionPtr revIDLastSave="0" documentId="13_ncr:1_{46B0E345-6434-47EB-89AB-507E7832D4A6}" xr6:coauthVersionLast="47" xr6:coauthVersionMax="47" xr10:uidLastSave="{00000000-0000-0000-0000-000000000000}"/>
  <bookViews>
    <workbookView xWindow="-110" yWindow="-110" windowWidth="19420" windowHeight="10420" xr2:uid="{6931C390-36BB-40A1-A5A7-50790C9143B6}"/>
  </bookViews>
  <sheets>
    <sheet name="Sheet1" sheetId="1" r:id="rId1"/>
    <sheet name="Sheet2" sheetId="2"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1" i="1" l="1"/>
  <c r="D27" i="1"/>
  <c r="I21" i="1" l="1"/>
  <c r="I20" i="1"/>
  <c r="I19" i="1"/>
  <c r="E27" i="1"/>
  <c r="D22" i="1"/>
  <c r="J19" i="1" s="1"/>
  <c r="J22" i="1" s="1"/>
  <c r="I22" i="1" l="1"/>
  <c r="D26" i="1"/>
  <c r="E26" i="1" l="1"/>
  <c r="E33" i="1" s="1"/>
  <c r="D28" i="1"/>
  <c r="I23" i="1"/>
  <c r="E28" i="1"/>
  <c r="J26" i="1" l="1"/>
  <c r="E32" i="1"/>
  <c r="I26" i="1"/>
  <c r="I27" i="1" l="1"/>
  <c r="F28" i="1"/>
</calcChain>
</file>

<file path=xl/sharedStrings.xml><?xml version="1.0" encoding="utf-8"?>
<sst xmlns="http://schemas.openxmlformats.org/spreadsheetml/2006/main" count="37" uniqueCount="34">
  <si>
    <t>Contact Number</t>
  </si>
  <si>
    <t>Number of Children 0-16 years</t>
  </si>
  <si>
    <t>Number of Children 16-18 years</t>
  </si>
  <si>
    <t>Number of  Adults</t>
  </si>
  <si>
    <t>Price</t>
  </si>
  <si>
    <t>Total</t>
  </si>
  <si>
    <t>No. Tickets</t>
  </si>
  <si>
    <t>Price per child</t>
  </si>
  <si>
    <t>Price per child excl. adults outside of deal</t>
  </si>
  <si>
    <t>Total Adult Tickets outside of deal @ £25</t>
  </si>
  <si>
    <t>Saving off box office</t>
  </si>
  <si>
    <t>Wednesday 17th May 19:30</t>
  </si>
  <si>
    <t>Thursday 18th May 19:30</t>
  </si>
  <si>
    <t>Friday 19th May 19:30</t>
  </si>
  <si>
    <t>Saturday 20th May 14:30</t>
  </si>
  <si>
    <t>Saturday 20th May 19:30</t>
  </si>
  <si>
    <t>As a School or Youth Group you can take advantage of our special rate of £12 per ticket. This will allow adult tickets to also be ordered @ £12 within ratios of 1 adult per 6 children. If you would like to include more adults than this please add them to this booking to ensure you are seated together but those tickets will be charged at the full price of £25</t>
  </si>
  <si>
    <t xml:space="preserve">Performance* </t>
  </si>
  <si>
    <t>Name of Group*</t>
  </si>
  <si>
    <t>Contact Name*</t>
  </si>
  <si>
    <t>Contact Email*</t>
  </si>
  <si>
    <t>Booking Summary</t>
  </si>
  <si>
    <t>TOTAL</t>
  </si>
  <si>
    <t>4 for 3</t>
  </si>
  <si>
    <t>(Valid as at 20th January 2023)</t>
  </si>
  <si>
    <t>tickets@sainsburysingers.org.uk</t>
  </si>
  <si>
    <t>Please complete form and return to:</t>
  </si>
  <si>
    <t>In case you wish the cost of the whole trip to be covered by children attending:</t>
  </si>
  <si>
    <t>Pick from list</t>
  </si>
  <si>
    <r>
      <rPr>
        <b/>
        <sz val="11"/>
        <color theme="1"/>
        <rFont val="Calibri"/>
        <family val="2"/>
        <scheme val="minor"/>
      </rPr>
      <t>Special Instructions</t>
    </r>
    <r>
      <rPr>
        <i/>
        <sz val="11"/>
        <color theme="1"/>
        <rFont val="Calibri"/>
        <family val="2"/>
        <scheme val="minor"/>
      </rPr>
      <t xml:space="preserve"> (please include details of any wheelchair spaces or other requirements below)</t>
    </r>
  </si>
  <si>
    <t>Do you consent to your data being used in accordance with our privacy policy?</t>
  </si>
  <si>
    <t>Yes</t>
  </si>
  <si>
    <t>No</t>
  </si>
  <si>
    <t>Total Tickets @ £12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</si>
</sst>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quot;£&quot;#,##0.00"/>
  </numFmts>
  <fonts count="8"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b/>
      <sz val="11"/>
      <color rgb="FFFF0000"/>
      <name val="Calibri"/>
      <family val="2"/>
      <scheme val="minor"/>
    </font>
    <font>
      <b/>
      <i/>
      <sz val="11"/>
      <color theme="1"/>
      <name val="Calibri"/>
      <family val="2"/>
      <scheme val="minor"/>
    </font>
    <font>
      <u/>
      <sz val="11"/>
      <color theme="10"/>
      <name val="Calibri"/>
      <family val="2"/>
      <scheme val="minor"/>
    </font>
    <font>
      <i/>
      <sz val="11"/>
      <color theme="1"/>
      <name val="Calibri"/>
      <family val="2"/>
      <scheme val="minor"/>
    </font>
  </fonts>
  <fills count="5">
    <fill>
      <patternFill patternType="none"/>
    </fill>
    <fill>
      <patternFill patternType="gray125"/>
    </fill>
    <fill>
      <patternFill patternType="solid">
        <fgColor theme="9" tint="0.39997558519241921"/>
        <bgColor indexed="64"/>
      </patternFill>
    </fill>
    <fill>
      <patternFill patternType="solid">
        <fgColor theme="9" tint="0.79998168889431442"/>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6" fillId="0" borderId="0" applyNumberFormat="0" applyFill="0" applyBorder="0" applyAlignment="0" applyProtection="0"/>
  </cellStyleXfs>
  <cellXfs count="43">
    <xf numFmtId="0" fontId="0" fillId="0" borderId="0" xfId="0"/>
    <xf numFmtId="0" fontId="0" fillId="2" borderId="0" xfId="0" applyFill="1"/>
    <xf numFmtId="0" fontId="0" fillId="2" borderId="0" xfId="0" applyFill="1" applyAlignment="1">
      <alignment horizontal="center"/>
    </xf>
    <xf numFmtId="164" fontId="0" fillId="2" borderId="0" xfId="1" applyNumberFormat="1" applyFont="1" applyFill="1"/>
    <xf numFmtId="0" fontId="2" fillId="2" borderId="0" xfId="0" applyFont="1" applyFill="1"/>
    <xf numFmtId="0" fontId="0" fillId="3" borderId="1" xfId="0" applyFill="1" applyBorder="1"/>
    <xf numFmtId="0" fontId="2" fillId="3" borderId="1" xfId="0" applyFont="1" applyFill="1" applyBorder="1"/>
    <xf numFmtId="0" fontId="2" fillId="3" borderId="1" xfId="0" applyFont="1" applyFill="1" applyBorder="1" applyAlignment="1">
      <alignment horizontal="center"/>
    </xf>
    <xf numFmtId="165" fontId="0" fillId="2" borderId="0" xfId="0" applyNumberFormat="1" applyFill="1"/>
    <xf numFmtId="0" fontId="4" fillId="2" borderId="0" xfId="0" applyFont="1" applyFill="1"/>
    <xf numFmtId="0" fontId="5" fillId="2" borderId="0" xfId="0" applyFont="1" applyFill="1"/>
    <xf numFmtId="165" fontId="0" fillId="3" borderId="1" xfId="0" applyNumberFormat="1" applyFill="1" applyBorder="1"/>
    <xf numFmtId="165" fontId="2" fillId="3" borderId="1" xfId="0" applyNumberFormat="1" applyFont="1" applyFill="1" applyBorder="1"/>
    <xf numFmtId="0" fontId="3" fillId="3" borderId="9" xfId="0" applyFont="1" applyFill="1" applyBorder="1"/>
    <xf numFmtId="0" fontId="0" fillId="3" borderId="10" xfId="0" applyFill="1" applyBorder="1"/>
    <xf numFmtId="0" fontId="0" fillId="3" borderId="11" xfId="0" applyFill="1" applyBorder="1"/>
    <xf numFmtId="0" fontId="0" fillId="3" borderId="12" xfId="0" applyFill="1" applyBorder="1"/>
    <xf numFmtId="0" fontId="0" fillId="3" borderId="0" xfId="0" applyFill="1"/>
    <xf numFmtId="0" fontId="2" fillId="3" borderId="0" xfId="0" applyFont="1" applyFill="1" applyAlignment="1">
      <alignment horizontal="right"/>
    </xf>
    <xf numFmtId="0" fontId="2" fillId="3" borderId="5" xfId="0" applyFont="1" applyFill="1" applyBorder="1" applyAlignment="1">
      <alignment horizontal="right"/>
    </xf>
    <xf numFmtId="0" fontId="2" fillId="3" borderId="6" xfId="0" applyFont="1" applyFill="1" applyBorder="1"/>
    <xf numFmtId="0" fontId="0" fillId="3" borderId="7" xfId="0" applyFill="1" applyBorder="1"/>
    <xf numFmtId="0" fontId="0" fillId="3" borderId="9" xfId="0" applyFill="1" applyBorder="1"/>
    <xf numFmtId="165" fontId="0" fillId="3" borderId="11" xfId="0" applyNumberFormat="1" applyFill="1" applyBorder="1"/>
    <xf numFmtId="0" fontId="0" fillId="3" borderId="6" xfId="0" applyFill="1" applyBorder="1"/>
    <xf numFmtId="165" fontId="0" fillId="3" borderId="8" xfId="0" applyNumberFormat="1" applyFill="1" applyBorder="1"/>
    <xf numFmtId="0" fontId="6" fillId="2" borderId="0" xfId="2" applyFill="1" applyProtection="1">
      <protection locked="0"/>
    </xf>
    <xf numFmtId="0" fontId="0" fillId="4" borderId="1" xfId="0" applyFill="1" applyBorder="1" applyAlignment="1" applyProtection="1">
      <alignment horizontal="center"/>
      <protection locked="0"/>
    </xf>
    <xf numFmtId="0" fontId="0" fillId="2" borderId="0" xfId="0" applyFill="1" applyProtection="1">
      <protection locked="0"/>
    </xf>
    <xf numFmtId="0" fontId="0" fillId="4" borderId="13" xfId="0" applyFill="1" applyBorder="1" applyProtection="1">
      <protection locked="0"/>
    </xf>
    <xf numFmtId="0" fontId="0" fillId="4" borderId="2" xfId="0" applyFill="1" applyBorder="1" applyAlignment="1" applyProtection="1">
      <alignment horizontal="center"/>
      <protection locked="0"/>
    </xf>
    <xf numFmtId="0" fontId="0" fillId="4" borderId="3" xfId="0" applyFill="1" applyBorder="1" applyAlignment="1" applyProtection="1">
      <alignment horizontal="center"/>
      <protection locked="0"/>
    </xf>
    <xf numFmtId="0" fontId="0" fillId="4" borderId="4" xfId="0" applyFill="1" applyBorder="1" applyAlignment="1" applyProtection="1">
      <alignment horizontal="center"/>
      <protection locked="0"/>
    </xf>
    <xf numFmtId="0" fontId="0" fillId="3" borderId="9" xfId="0" applyFill="1" applyBorder="1" applyAlignment="1">
      <alignment horizontal="left" vertical="center" wrapText="1"/>
    </xf>
    <xf numFmtId="0" fontId="0" fillId="3" borderId="10" xfId="0" applyFill="1" applyBorder="1" applyAlignment="1">
      <alignment horizontal="left" vertical="center" wrapText="1"/>
    </xf>
    <xf numFmtId="0" fontId="0" fillId="3" borderId="11" xfId="0" applyFill="1" applyBorder="1" applyAlignment="1">
      <alignment horizontal="left" vertical="center" wrapText="1"/>
    </xf>
    <xf numFmtId="0" fontId="0" fillId="3" borderId="12" xfId="0" applyFill="1" applyBorder="1" applyAlignment="1">
      <alignment horizontal="left" vertical="center" wrapText="1"/>
    </xf>
    <xf numFmtId="0" fontId="0" fillId="3" borderId="0" xfId="0" applyFill="1" applyAlignment="1">
      <alignment horizontal="left" vertical="center" wrapText="1"/>
    </xf>
    <xf numFmtId="0" fontId="0" fillId="3" borderId="5" xfId="0" applyFill="1" applyBorder="1" applyAlignment="1">
      <alignment horizontal="left" vertical="center" wrapText="1"/>
    </xf>
    <xf numFmtId="0" fontId="0" fillId="3" borderId="6" xfId="0" applyFill="1" applyBorder="1" applyAlignment="1">
      <alignment horizontal="left" vertical="center" wrapText="1"/>
    </xf>
    <xf numFmtId="0" fontId="0" fillId="3" borderId="7" xfId="0" applyFill="1" applyBorder="1" applyAlignment="1">
      <alignment horizontal="left" vertical="center" wrapText="1"/>
    </xf>
    <xf numFmtId="0" fontId="0" fillId="3" borderId="8" xfId="0" applyFill="1" applyBorder="1" applyAlignment="1">
      <alignment horizontal="left" vertical="center" wrapText="1"/>
    </xf>
    <xf numFmtId="0" fontId="0" fillId="4" borderId="1" xfId="0" applyFill="1" applyBorder="1" applyAlignment="1" applyProtection="1">
      <alignment horizontal="center"/>
      <protection locked="0"/>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35</xdr:row>
      <xdr:rowOff>6350</xdr:rowOff>
    </xdr:from>
    <xdr:to>
      <xdr:col>7</xdr:col>
      <xdr:colOff>82550</xdr:colOff>
      <xdr:row>41</xdr:row>
      <xdr:rowOff>34925</xdr:rowOff>
    </xdr:to>
    <xdr:sp macro="" textlink="">
      <xdr:nvSpPr>
        <xdr:cNvPr id="2" name="TextBox 1">
          <a:extLst>
            <a:ext uri="{FF2B5EF4-FFF2-40B4-BE49-F238E27FC236}">
              <a16:creationId xmlns:a16="http://schemas.microsoft.com/office/drawing/2014/main" id="{707568D7-76A5-BEF8-F0A3-58DA2F39658E}"/>
            </a:ext>
          </a:extLst>
        </xdr:cNvPr>
        <xdr:cNvSpPr txBox="1"/>
      </xdr:nvSpPr>
      <xdr:spPr>
        <a:xfrm>
          <a:off x="609600" y="6388100"/>
          <a:ext cx="6502400" cy="1114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tickets@sainsburysingers.org.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825A53-3CD0-49BB-B4C3-743E8CAC5FB1}">
  <sheetPr codeName="Sheet1"/>
  <dimension ref="B2:P35"/>
  <sheetViews>
    <sheetView showGridLines="0" tabSelected="1" topLeftCell="A24" workbookViewId="0">
      <selection activeCell="H19" sqref="H19"/>
    </sheetView>
  </sheetViews>
  <sheetFormatPr defaultRowHeight="14.5" x14ac:dyDescent="0.35"/>
  <cols>
    <col min="1" max="1" width="8.7265625" style="1"/>
    <col min="2" max="2" width="19.26953125" style="1" customWidth="1"/>
    <col min="3" max="3" width="17.90625" style="1" customWidth="1"/>
    <col min="4" max="4" width="10.1796875" style="1" bestFit="1" customWidth="1"/>
    <col min="5" max="5" width="8.7265625" style="1"/>
    <col min="6" max="6" width="11.08984375" style="1" customWidth="1"/>
    <col min="7" max="7" width="27.1796875" style="1" customWidth="1"/>
    <col min="8" max="8" width="8.7265625" style="1"/>
    <col min="9" max="18" width="0" style="1" hidden="1" customWidth="1"/>
    <col min="19" max="16384" width="8.7265625" style="1"/>
  </cols>
  <sheetData>
    <row r="2" spans="2:16" ht="7.5" customHeight="1" x14ac:dyDescent="0.35"/>
    <row r="3" spans="2:16" x14ac:dyDescent="0.35">
      <c r="B3" s="1" t="s">
        <v>26</v>
      </c>
      <c r="D3" s="26" t="s">
        <v>25</v>
      </c>
    </row>
    <row r="4" spans="2:16" x14ac:dyDescent="0.35">
      <c r="P4" s="1" t="s">
        <v>11</v>
      </c>
    </row>
    <row r="5" spans="2:16" ht="7" customHeight="1" x14ac:dyDescent="0.35">
      <c r="P5" s="1" t="s">
        <v>12</v>
      </c>
    </row>
    <row r="6" spans="2:16" x14ac:dyDescent="0.35">
      <c r="B6" s="4" t="s">
        <v>18</v>
      </c>
      <c r="C6" s="30"/>
      <c r="D6" s="31"/>
      <c r="E6" s="31"/>
      <c r="F6" s="31"/>
      <c r="G6" s="32"/>
      <c r="P6" s="1" t="s">
        <v>13</v>
      </c>
    </row>
    <row r="7" spans="2:16" x14ac:dyDescent="0.35">
      <c r="B7" s="4" t="s">
        <v>19</v>
      </c>
      <c r="C7" s="30"/>
      <c r="D7" s="31"/>
      <c r="E7" s="31"/>
      <c r="F7" s="31"/>
      <c r="G7" s="32"/>
      <c r="P7" s="1" t="s">
        <v>14</v>
      </c>
    </row>
    <row r="8" spans="2:16" x14ac:dyDescent="0.35">
      <c r="B8" s="4" t="s">
        <v>0</v>
      </c>
      <c r="C8" s="30"/>
      <c r="D8" s="31"/>
      <c r="E8" s="31"/>
      <c r="F8" s="31"/>
      <c r="G8" s="32"/>
      <c r="P8" s="1" t="s">
        <v>15</v>
      </c>
    </row>
    <row r="9" spans="2:16" x14ac:dyDescent="0.35">
      <c r="B9" s="4" t="s">
        <v>20</v>
      </c>
      <c r="C9" s="42"/>
      <c r="D9" s="42"/>
      <c r="E9" s="42"/>
      <c r="F9" s="42"/>
      <c r="G9" s="42"/>
    </row>
    <row r="10" spans="2:16" x14ac:dyDescent="0.35">
      <c r="B10" s="4" t="s">
        <v>30</v>
      </c>
      <c r="C10" s="28"/>
      <c r="D10" s="28"/>
      <c r="E10" s="28"/>
      <c r="F10" s="28"/>
      <c r="G10" s="29"/>
    </row>
    <row r="12" spans="2:16" ht="20" customHeight="1" x14ac:dyDescent="0.35">
      <c r="B12" s="33" t="s">
        <v>16</v>
      </c>
      <c r="C12" s="34"/>
      <c r="D12" s="34"/>
      <c r="E12" s="34"/>
      <c r="F12" s="34"/>
      <c r="G12" s="35"/>
    </row>
    <row r="13" spans="2:16" ht="20" customHeight="1" x14ac:dyDescent="0.35">
      <c r="B13" s="36"/>
      <c r="C13" s="37"/>
      <c r="D13" s="37"/>
      <c r="E13" s="37"/>
      <c r="F13" s="37"/>
      <c r="G13" s="38"/>
    </row>
    <row r="14" spans="2:16" ht="20" customHeight="1" x14ac:dyDescent="0.35">
      <c r="B14" s="39"/>
      <c r="C14" s="40"/>
      <c r="D14" s="40"/>
      <c r="E14" s="40"/>
      <c r="F14" s="40"/>
      <c r="G14" s="41"/>
    </row>
    <row r="16" spans="2:16" x14ac:dyDescent="0.35">
      <c r="B16" s="4" t="s">
        <v>17</v>
      </c>
      <c r="C16" s="30" t="s">
        <v>12</v>
      </c>
      <c r="D16" s="31"/>
      <c r="E16" s="32"/>
      <c r="F16" s="10" t="s">
        <v>28</v>
      </c>
    </row>
    <row r="17" spans="2:10" x14ac:dyDescent="0.35">
      <c r="C17" s="2"/>
      <c r="D17" s="2"/>
      <c r="E17" s="2"/>
    </row>
    <row r="18" spans="2:10" x14ac:dyDescent="0.35">
      <c r="D18" s="1" t="s">
        <v>6</v>
      </c>
      <c r="J18" s="1" t="s">
        <v>23</v>
      </c>
    </row>
    <row r="19" spans="2:10" x14ac:dyDescent="0.35">
      <c r="B19" s="4" t="s">
        <v>1</v>
      </c>
      <c r="D19" s="27"/>
      <c r="I19" s="1">
        <f>D19*14.5</f>
        <v>0</v>
      </c>
      <c r="J19" s="1">
        <f>(D19-ROUNDDOWN(D22/4,0))*14.5</f>
        <v>0</v>
      </c>
    </row>
    <row r="20" spans="2:10" x14ac:dyDescent="0.35">
      <c r="B20" s="4" t="s">
        <v>2</v>
      </c>
      <c r="D20" s="27"/>
      <c r="I20" s="1">
        <f>D20*22</f>
        <v>0</v>
      </c>
    </row>
    <row r="21" spans="2:10" x14ac:dyDescent="0.35">
      <c r="B21" s="4" t="s">
        <v>3</v>
      </c>
      <c r="D21" s="27"/>
      <c r="I21" s="1">
        <f>D21*25</f>
        <v>0</v>
      </c>
      <c r="J21" s="1">
        <f>D21*25</f>
        <v>0</v>
      </c>
    </row>
    <row r="22" spans="2:10" x14ac:dyDescent="0.35">
      <c r="B22" s="1" t="s">
        <v>5</v>
      </c>
      <c r="D22" s="7">
        <f>SUM(D19:D21)</f>
        <v>0</v>
      </c>
      <c r="I22" s="1">
        <f>SUM(I19:I21)</f>
        <v>0</v>
      </c>
      <c r="J22" s="1">
        <f>SUM(J19:J21)</f>
        <v>0</v>
      </c>
    </row>
    <row r="23" spans="2:10" x14ac:dyDescent="0.35">
      <c r="I23" s="1">
        <f>IF(D22&gt;7,I22*0.9,I22)</f>
        <v>0</v>
      </c>
    </row>
    <row r="24" spans="2:10" x14ac:dyDescent="0.35">
      <c r="B24" s="13" t="s">
        <v>21</v>
      </c>
      <c r="C24" s="14"/>
      <c r="D24" s="14"/>
      <c r="E24" s="15"/>
    </row>
    <row r="25" spans="2:10" x14ac:dyDescent="0.35">
      <c r="B25" s="16"/>
      <c r="C25" s="17"/>
      <c r="D25" s="18" t="s">
        <v>6</v>
      </c>
      <c r="E25" s="19" t="s">
        <v>4</v>
      </c>
      <c r="I25" s="1" t="s">
        <v>10</v>
      </c>
    </row>
    <row r="26" spans="2:10" x14ac:dyDescent="0.35">
      <c r="B26" s="16" t="s">
        <v>33</v>
      </c>
      <c r="C26" s="17"/>
      <c r="D26" s="5">
        <f>D22-D27</f>
        <v>0</v>
      </c>
      <c r="E26" s="11">
        <f>D26*12</f>
        <v>0</v>
      </c>
      <c r="I26" s="1">
        <f>I23-$E$28</f>
        <v>0</v>
      </c>
      <c r="J26" s="8">
        <f>J22-E28</f>
        <v>0</v>
      </c>
    </row>
    <row r="27" spans="2:10" x14ac:dyDescent="0.35">
      <c r="B27" s="16" t="s">
        <v>9</v>
      </c>
      <c r="C27" s="17"/>
      <c r="D27" s="5">
        <f>IF(D21-ROUNDUP((D20+D19)/6,0)&lt;0,0,D21-ROUNDUP((D20+D19)/6,0))</f>
        <v>0</v>
      </c>
      <c r="E27" s="11">
        <f>D27*25</f>
        <v>0</v>
      </c>
      <c r="I27" s="3" t="e">
        <f>I26/I23</f>
        <v>#DIV/0!</v>
      </c>
      <c r="J27" s="3"/>
    </row>
    <row r="28" spans="2:10" x14ac:dyDescent="0.35">
      <c r="B28" s="20" t="s">
        <v>22</v>
      </c>
      <c r="C28" s="21"/>
      <c r="D28" s="6">
        <f>D26+D27</f>
        <v>0</v>
      </c>
      <c r="E28" s="12">
        <f>SUM(E26:E27)</f>
        <v>0</v>
      </c>
      <c r="F28" s="9" t="str">
        <f>IF(LEFT($C$16,1)="W","You have saved £"&amp;$J$26&amp;" off best box office prices","You have saved £"&amp;$I$26&amp;" off best box office prices")</f>
        <v>You have saved £0 off best box office prices</v>
      </c>
      <c r="I28" s="10" t="s">
        <v>24</v>
      </c>
    </row>
    <row r="29" spans="2:10" x14ac:dyDescent="0.35">
      <c r="F29" s="10" t="s">
        <v>24</v>
      </c>
    </row>
    <row r="31" spans="2:10" x14ac:dyDescent="0.35">
      <c r="B31" s="4" t="s">
        <v>27</v>
      </c>
    </row>
    <row r="32" spans="2:10" x14ac:dyDescent="0.35">
      <c r="B32" s="22" t="s">
        <v>7</v>
      </c>
      <c r="C32" s="14"/>
      <c r="D32" s="14"/>
      <c r="E32" s="23">
        <f>IFERROR(E28/SUM(D19:D20),0)</f>
        <v>0</v>
      </c>
    </row>
    <row r="33" spans="2:5" x14ac:dyDescent="0.35">
      <c r="B33" s="24" t="s">
        <v>8</v>
      </c>
      <c r="C33" s="21"/>
      <c r="D33" s="21"/>
      <c r="E33" s="25">
        <f>IFERROR(E26/SUM(D19:D20),0)</f>
        <v>0</v>
      </c>
    </row>
    <row r="35" spans="2:5" x14ac:dyDescent="0.35">
      <c r="B35" s="1" t="s">
        <v>29</v>
      </c>
    </row>
  </sheetData>
  <mergeCells count="6">
    <mergeCell ref="C16:E16"/>
    <mergeCell ref="B12:G14"/>
    <mergeCell ref="C6:G6"/>
    <mergeCell ref="C7:G7"/>
    <mergeCell ref="C8:G8"/>
    <mergeCell ref="C9:G9"/>
  </mergeCells>
  <dataValidations count="1">
    <dataValidation type="list" allowBlank="1" showInputMessage="1" showErrorMessage="1" sqref="C16:E17" xr:uid="{A598E599-601D-4E7E-8EBC-271248AD1E12}">
      <formula1>$P$4:$P$8</formula1>
    </dataValidation>
  </dataValidations>
  <hyperlinks>
    <hyperlink ref="D3" r:id="rId1" xr:uid="{B407977F-49AF-4DEF-976D-5398D04053A0}"/>
  </hyperlinks>
  <pageMargins left="0.7" right="0.7" top="0.75" bottom="0.75" header="0.3" footer="0.3"/>
  <pageSetup paperSize="9"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B5F25587-75AD-469F-977B-84F630A70752}">
          <x14:formula1>
            <xm:f>Sheet2!$A$2:$A$3</xm:f>
          </x14:formula1>
          <xm:sqref>G10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D38D2B-6C8E-4920-8B18-B8CCD1C1D84F}">
  <dimension ref="A2:A3"/>
  <sheetViews>
    <sheetView workbookViewId="0">
      <selection activeCell="B4" sqref="B4"/>
    </sheetView>
  </sheetViews>
  <sheetFormatPr defaultRowHeight="14.5" x14ac:dyDescent="0.35"/>
  <sheetData>
    <row r="2" spans="1:1" x14ac:dyDescent="0.35">
      <c r="A2" t="s">
        <v>31</v>
      </c>
    </row>
    <row r="3" spans="1:1" x14ac:dyDescent="0.35">
      <c r="A3" t="s">
        <v>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WSH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Cox</dc:creator>
  <cp:lastModifiedBy>Hannah Scarisbrick-Rowe</cp:lastModifiedBy>
  <dcterms:created xsi:type="dcterms:W3CDTF">2023-01-17T18:50:52Z</dcterms:created>
  <dcterms:modified xsi:type="dcterms:W3CDTF">2023-02-07T20:10:21Z</dcterms:modified>
</cp:coreProperties>
</file>